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elsa.costa\Downloads\__trabalhos_em_curso\Acessibilidade_SIOE\2026_DGAEP_entregue_ARTE\"/>
    </mc:Choice>
  </mc:AlternateContent>
  <xr:revisionPtr revIDLastSave="0" documentId="8_{F92D0513-2C2D-4DC6-AF81-244BDE30E270}" xr6:coauthVersionLast="47" xr6:coauthVersionMax="47" xr10:uidLastSave="{00000000-0000-0000-0000-000000000000}"/>
  <bookViews>
    <workbookView xWindow="-104" yWindow="-104" windowWidth="22326" windowHeight="13329" activeTab="1" xr2:uid="{F3272657-A191-41C3-86AC-698633183F1E}"/>
  </bookViews>
  <sheets>
    <sheet name="Instruções de preenchimento" sheetId="4" r:id="rId1"/>
    <sheet name="SIOE AccessMonitor" sheetId="5" r:id="rId2"/>
    <sheet name="1_Homepage_9.3" sheetId="6" r:id="rId3"/>
    <sheet name="2_Suporte_8.5" sheetId="7" r:id="rId4"/>
    <sheet name="3_Privacidade_10" sheetId="9" r:id="rId5"/>
    <sheet name="4_Autenticação-Login_10" sheetId="8" r:id="rId6"/>
    <sheet name="5_Acesso_Dirigente_Max_10" sheetId="13" r:id="rId7"/>
    <sheet name="6_Formulário_Dirigente_Max_" sheetId="10" r:id="rId8"/>
    <sheet name="7_Pesquisa_9.1" sheetId="11" r:id="rId9"/>
    <sheet name="8_Acesso_Negado_8.9" sheetId="12" r:id="rId10"/>
    <sheet name="9_Falha_Servidor_8.9" sheetId="14" r:id="rId11"/>
    <sheet name="Tipos" sheetId="2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5" l="1"/>
  <c r="N10" i="5" s="1"/>
  <c r="H12" i="5"/>
  <c r="E21" i="5"/>
  <c r="I21" i="5"/>
  <c r="J21" i="5"/>
  <c r="K21" i="5"/>
  <c r="L21" i="5"/>
  <c r="D21" i="5"/>
  <c r="E12" i="5"/>
  <c r="I12" i="5"/>
  <c r="G12" i="5" l="1"/>
  <c r="J12" i="5"/>
  <c r="K12" i="5"/>
  <c r="L12" i="5"/>
  <c r="F12" i="5"/>
  <c r="D12" i="5" l="1"/>
  <c r="N14" i="5" l="1"/>
  <c r="N15" i="5"/>
  <c r="N16" i="5"/>
  <c r="N17" i="5"/>
  <c r="N18" i="5"/>
  <c r="N19" i="5"/>
  <c r="N20" i="5"/>
  <c r="N13" i="5"/>
  <c r="M13" i="5"/>
  <c r="M20" i="5"/>
  <c r="M19" i="5"/>
  <c r="M18" i="5"/>
  <c r="M17" i="5"/>
  <c r="M16" i="5"/>
  <c r="M15" i="5"/>
  <c r="M14" i="5"/>
  <c r="N21" i="5" l="1"/>
  <c r="M21" i="5"/>
</calcChain>
</file>

<file path=xl/sharedStrings.xml><?xml version="1.0" encoding="utf-8"?>
<sst xmlns="http://schemas.openxmlformats.org/spreadsheetml/2006/main" count="108" uniqueCount="82">
  <si>
    <t>Designação do sítio web:</t>
  </si>
  <si>
    <t>Endereço do sítio web:</t>
  </si>
  <si>
    <t>Entidade:</t>
  </si>
  <si>
    <t>Data da análise</t>
  </si>
  <si>
    <t>Código</t>
  </si>
  <si>
    <t>Access Monitor</t>
  </si>
  <si>
    <t>Wave</t>
  </si>
  <si>
    <t>Andi</t>
  </si>
  <si>
    <t>Accessibility Insights</t>
  </si>
  <si>
    <t>axe Devtools</t>
  </si>
  <si>
    <t>Rocket Validator</t>
  </si>
  <si>
    <t>WCAG Contrast</t>
  </si>
  <si>
    <t>POSSÍVEIS SOLUÇÕES</t>
  </si>
  <si>
    <t>Aviso</t>
  </si>
  <si>
    <t>Erro</t>
  </si>
  <si>
    <t xml:space="preserve">Exercício prático: </t>
  </si>
  <si>
    <t>Efetuar a avaliação a uma amostra de páginas e inserir num template os principais erros</t>
  </si>
  <si>
    <t>Solução</t>
  </si>
  <si>
    <t>#01</t>
  </si>
  <si>
    <t>Instruções de preenchimento:</t>
  </si>
  <si>
    <t>Problemas Identificados no Access Monitor</t>
  </si>
  <si>
    <t>Número de erros</t>
  </si>
  <si>
    <t>Pontuação das páginas avaliadas no Access Monitor</t>
  </si>
  <si>
    <t>#02</t>
  </si>
  <si>
    <t>Tipo de prática</t>
  </si>
  <si>
    <t>%</t>
  </si>
  <si>
    <t>Locais de preenchimento</t>
  </si>
  <si>
    <t>Legenda:</t>
  </si>
  <si>
    <t>Atenção</t>
  </si>
  <si>
    <t>Os campos destacados em amarelo são campos de preenchimento</t>
  </si>
  <si>
    <t>1) Para começar, preencha os seguintes campos: designação do sítio web (nome do website), endereço (URL do website), entidade responsável (nome da organização responsável pelo website) e data da análise</t>
  </si>
  <si>
    <t>2) Escolha 10 páginas do seu website, incluíndo a página inicial para serem avaliadas neste exercício e preenche cada campo com o respetivo nome (por exemplo: página inicial, FAQ, etc.)</t>
  </si>
  <si>
    <r>
      <t xml:space="preserve">3) Identifique as práticas não aceitáveis e as que precisam ser vistas manualmente indicadas no Access Monitor. Para cada prática identificada, pode atribuir um código único que servirá como referência para a sua consulta futura. Atenção: Em "Tipo de prática" selecionar a opção </t>
    </r>
    <r>
      <rPr>
        <b/>
        <sz val="14"/>
        <color theme="1"/>
        <rFont val="Aptos Narrow"/>
      </rPr>
      <t>erro</t>
    </r>
    <r>
      <rPr>
        <sz val="14"/>
        <color theme="1"/>
        <rFont val="Aptos Narrow"/>
      </rPr>
      <t xml:space="preserve"> para problemas assinalados vermelho (X) ou a opção </t>
    </r>
    <r>
      <rPr>
        <b/>
        <sz val="14"/>
        <color theme="1"/>
        <rFont val="Aptos Narrow"/>
      </rPr>
      <t>aviso</t>
    </r>
    <r>
      <rPr>
        <sz val="14"/>
        <color theme="1"/>
        <rFont val="Aptos Narrow"/>
      </rPr>
      <t xml:space="preserve"> (- -) para problemas que precisam ser vistos manualmente </t>
    </r>
  </si>
  <si>
    <r>
      <t xml:space="preserve">4) Verifique se o erro identificado ocorre nas páginas selecionadas para este exercício. Se o mesmo erro estiver presente, deves inserir </t>
    </r>
    <r>
      <rPr>
        <b/>
        <sz val="14"/>
        <color theme="1"/>
        <rFont val="Aptos Narrow"/>
      </rPr>
      <t>1</t>
    </r>
    <r>
      <rPr>
        <sz val="14"/>
        <color theme="1"/>
        <rFont val="Aptos Narrow"/>
      </rPr>
      <t xml:space="preserve"> na respetiva página; caso contrário, mantém como </t>
    </r>
    <r>
      <rPr>
        <b/>
        <sz val="14"/>
        <color theme="1"/>
        <rFont val="Aptos Narrow"/>
      </rPr>
      <t>0</t>
    </r>
  </si>
  <si>
    <t>5) Analise as possíveis soluções para corrigir os erros identificados e lista-as de acordo com o seu respetivo código de erro</t>
  </si>
  <si>
    <t>#03</t>
  </si>
  <si>
    <t>#04</t>
  </si>
  <si>
    <t>#05</t>
  </si>
  <si>
    <t>#06</t>
  </si>
  <si>
    <t>#07</t>
  </si>
  <si>
    <t>#08</t>
  </si>
  <si>
    <t>Home</t>
  </si>
  <si>
    <t>Direção-Geral da Administração e do Emprego Público</t>
  </si>
  <si>
    <t xml:space="preserve"> </t>
  </si>
  <si>
    <t>Suporte</t>
  </si>
  <si>
    <t>Privacidade</t>
  </si>
  <si>
    <t>Autenticação-Login</t>
  </si>
  <si>
    <t>Formulário Dirigente Máx.</t>
  </si>
  <si>
    <t>Pesquisa</t>
  </si>
  <si>
    <t>https://www.sioe.gov.pt/</t>
  </si>
  <si>
    <t>https://www.sioe.dgaep.gov.pt/ajuda.html</t>
  </si>
  <si>
    <t xml:space="preserve">https://www.sioe.dgaep.gov.pt/pages/1 </t>
  </si>
  <si>
    <t>https://www.sioe.dgaep.gov.pt/public/login</t>
  </si>
  <si>
    <t xml:space="preserve">https://www.sioe.dgaep.gov.pt/public/signup </t>
  </si>
  <si>
    <t>Homepage</t>
  </si>
  <si>
    <t>https://www.sioe.dgaep.gov.pt/public/search</t>
  </si>
  <si>
    <t>https://www.sioe.dgaep.gov.pt/public/notFound</t>
  </si>
  <si>
    <t>https://www.sioe.dgaep.gov.pt/server</t>
  </si>
  <si>
    <t>https://www.sioe.dgaep.gov.pt</t>
  </si>
  <si>
    <t>Sistema de Informação da Organização do Estado</t>
  </si>
  <si>
    <t>Constatei que a primeira hiperligação da página não permite saltar diretamente para a área do conteúdo principal.</t>
  </si>
  <si>
    <t>Adicionar um link no topo de cada página para aceder directamente à área do conteúdo principal</t>
  </si>
  <si>
    <t>Garantir uma relação de contraste de, no mínimo, 3 para 1</t>
  </si>
  <si>
    <t>Localizei x combinações de cor cuja relação de contraste é inferior ao rácio mínimo de contraste permitido pelas WCAG, ou seja 3 para 1 para texto com letra grande e 4,5 para 1 para texto com letra normal.</t>
  </si>
  <si>
    <t>Organizar uma página utilizando cabeçalhos</t>
  </si>
  <si>
    <t>Encontrei x caso em que se viola a sequência hierárquica dos níveis de cabeçalho.</t>
  </si>
  <si>
    <t>Encontrei x estados ou propriedades ARIA com tipos de valor incorretos.</t>
  </si>
  <si>
    <t>Localizei x elemento &lt;label&gt; que não está visível ou está incorretamente posicionado.</t>
  </si>
  <si>
    <t>Identifiquei x célula cabeçalho de tabela que não tem nenhuma célula de dados associada</t>
  </si>
  <si>
    <t>Não encontrei links para saltar blocos de texto.</t>
  </si>
  <si>
    <t>Adicionar um link no início de um bloco de conteúdo repetido para aceder directamente ao fim do bloco</t>
  </si>
  <si>
    <t>Constatei que esta página não tem links.</t>
  </si>
  <si>
    <t>Fornecer links para navegar para páginas Web relacionadas</t>
  </si>
  <si>
    <t>Pontuação Média</t>
  </si>
  <si>
    <t>Pontuação Total</t>
  </si>
  <si>
    <t>Colocar etiquetas para aumentar a previsibilidade das relações</t>
  </si>
  <si>
    <t>Células cabeçalho de tabelas têm células de dados atribuídas</t>
  </si>
  <si>
    <t>Acesso Dirigente Máx.</t>
  </si>
  <si>
    <t>Falha no Servidor</t>
  </si>
  <si>
    <t>Autenticação - Login</t>
  </si>
  <si>
    <t>https://www.sioe.dgaep.gov.pt/not-auth</t>
  </si>
  <si>
    <t>Acesso Negado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</si>
</sst>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Nuno"/>
    </font>
    <font>
      <u/>
      <sz val="14"/>
      <color theme="10"/>
      <name val="Aptos Narrow"/>
      <family val="2"/>
      <scheme val="minor"/>
    </font>
    <font>
      <sz val="14"/>
      <color theme="1" tint="4.9989318521683403E-2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8"/>
      <color theme="1"/>
      <name val="Aptos Narrow"/>
    </font>
    <font>
      <b/>
      <sz val="14"/>
      <color theme="1"/>
      <name val="Aptos Narrow"/>
    </font>
    <font>
      <sz val="14"/>
      <color theme="1"/>
      <name val="Aptos Narrow"/>
    </font>
    <font>
      <sz val="11"/>
      <color theme="1"/>
      <name val="Aptos Narrow"/>
    </font>
    <font>
      <b/>
      <sz val="16"/>
      <color theme="1"/>
      <name val="Aptos Narrow"/>
    </font>
    <font>
      <sz val="16"/>
      <color theme="1"/>
      <name val="Aptos Narrow"/>
    </font>
    <font>
      <b/>
      <sz val="12"/>
      <color theme="1"/>
      <name val="Aptos Narrow"/>
    </font>
    <font>
      <u/>
      <sz val="11"/>
      <color theme="10"/>
      <name val="Aptos Narrow"/>
    </font>
    <font>
      <sz val="11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sz val="14"/>
      <color rgb="FF000000"/>
      <name val="Aptos Narrow"/>
      <family val="2"/>
      <scheme val="minor"/>
    </font>
    <font>
      <b/>
      <sz val="14"/>
      <color theme="1" tint="4.9989318521683403E-2"/>
      <name val="Aptos Narrow"/>
      <scheme val="minor"/>
    </font>
    <font>
      <sz val="14"/>
      <color theme="1"/>
      <name val="Aptos Narrow"/>
      <scheme val="minor"/>
    </font>
    <font>
      <sz val="8"/>
      <name val="Aptos Narrow"/>
      <family val="2"/>
      <scheme val="minor"/>
    </font>
    <font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right" indent="1"/>
    </xf>
    <xf numFmtId="0" fontId="3" fillId="2" borderId="0" xfId="0" applyFont="1" applyFill="1"/>
    <xf numFmtId="0" fontId="5" fillId="0" borderId="0" xfId="0" applyFont="1"/>
    <xf numFmtId="0" fontId="7" fillId="0" borderId="0" xfId="1" applyFont="1" applyAlignment="1">
      <alignment horizontal="left"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1" applyFont="1" applyFill="1" applyAlignment="1"/>
    <xf numFmtId="0" fontId="15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164" fontId="8" fillId="2" borderId="1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9" fontId="3" fillId="0" borderId="1" xfId="2" applyFont="1" applyBorder="1" applyAlignment="1">
      <alignment horizontal="center" vertical="center"/>
    </xf>
    <xf numFmtId="0" fontId="19" fillId="0" borderId="0" xfId="0" applyFont="1"/>
    <xf numFmtId="0" fontId="13" fillId="5" borderId="0" xfId="0" applyFont="1" applyFill="1"/>
    <xf numFmtId="0" fontId="15" fillId="5" borderId="0" xfId="0" applyFont="1" applyFill="1" applyAlignment="1">
      <alignment vertical="top" wrapText="1"/>
    </xf>
    <xf numFmtId="0" fontId="20" fillId="5" borderId="0" xfId="0" applyFont="1" applyFill="1" applyAlignment="1">
      <alignment horizontal="left"/>
    </xf>
    <xf numFmtId="0" fontId="20" fillId="2" borderId="0" xfId="0" applyFont="1" applyFill="1"/>
    <xf numFmtId="0" fontId="3" fillId="3" borderId="1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1" fillId="4" borderId="8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1" quotePrefix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4" fontId="3" fillId="2" borderId="0" xfId="0" applyNumberFormat="1" applyFont="1" applyFill="1"/>
    <xf numFmtId="0" fontId="21" fillId="4" borderId="3" xfId="1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24" fillId="0" borderId="0" xfId="0" applyFont="1"/>
    <xf numFmtId="0" fontId="2" fillId="0" borderId="0" xfId="1"/>
    <xf numFmtId="4" fontId="5" fillId="0" borderId="4" xfId="0" applyNumberFormat="1" applyFont="1" applyBorder="1" applyAlignment="1">
      <alignment horizontal="center" vertical="center"/>
    </xf>
    <xf numFmtId="164" fontId="8" fillId="2" borderId="13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5" borderId="0" xfId="0" applyFont="1" applyFill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</cellXfs>
  <cellStyles count="3">
    <cellStyle name="Hiperligação" xfId="1" builtinId="8"/>
    <cellStyle name="Normal" xfId="0" builtinId="0"/>
    <cellStyle name="Percentagem" xfId="2" builtinId="5"/>
  </cellStyles>
  <dxfs count="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A59D"/>
      <color rgb="FFFEE982"/>
      <color rgb="FFF15751"/>
      <color rgb="FFFF3300"/>
      <color rgb="FFFFCC66"/>
      <color rgb="FFFFCC00"/>
      <color rgb="FFFEF882"/>
      <color rgb="FFFFE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253999</xdr:colOff>
      <xdr:row>119</xdr:row>
      <xdr:rowOff>165100</xdr:rowOff>
    </xdr:from>
    <xdr:to>
      <xdr:col>15</xdr:col>
      <xdr:colOff>11056</xdr:colOff>
      <xdr:row>144</xdr:row>
      <xdr:rowOff>38100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124642E6-2C88-C9C7-6712-E588B2D8F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999" y="23380700"/>
          <a:ext cx="9904357" cy="46355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90</xdr:row>
      <xdr:rowOff>139700</xdr:rowOff>
    </xdr:from>
    <xdr:to>
      <xdr:col>14</xdr:col>
      <xdr:colOff>635000</xdr:colOff>
      <xdr:row>114</xdr:row>
      <xdr:rowOff>171362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5E8DB8E4-DB89-6F16-4B35-5313DD2F2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17780000"/>
          <a:ext cx="9842500" cy="460366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29</xdr:row>
      <xdr:rowOff>114300</xdr:rowOff>
    </xdr:from>
    <xdr:to>
      <xdr:col>14</xdr:col>
      <xdr:colOff>508000</xdr:colOff>
      <xdr:row>53</xdr:row>
      <xdr:rowOff>97199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724F9282-8896-8452-7AA8-B256E3DE9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6819900"/>
          <a:ext cx="9753600" cy="455489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</xdr:row>
      <xdr:rowOff>101600</xdr:rowOff>
    </xdr:from>
    <xdr:to>
      <xdr:col>15</xdr:col>
      <xdr:colOff>106004</xdr:colOff>
      <xdr:row>25</xdr:row>
      <xdr:rowOff>127000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EF0EDC5C-D055-3DB0-F681-1A696787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1358900"/>
          <a:ext cx="10024704" cy="468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139699</xdr:colOff>
      <xdr:row>56</xdr:row>
      <xdr:rowOff>127000</xdr:rowOff>
    </xdr:from>
    <xdr:to>
      <xdr:col>18</xdr:col>
      <xdr:colOff>25400</xdr:colOff>
      <xdr:row>87</xdr:row>
      <xdr:rowOff>11342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5FA2798D-F6BA-3F2D-4C3E-3509ACF11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99" y="12611100"/>
          <a:ext cx="11912601" cy="57898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29260</xdr:rowOff>
    </xdr:from>
    <xdr:to>
      <xdr:col>21</xdr:col>
      <xdr:colOff>367120</xdr:colOff>
      <xdr:row>45</xdr:row>
      <xdr:rowOff>101802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A3212D-6BEB-2578-BC51-E7464A218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60"/>
          <a:ext cx="13885610" cy="8353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43892</xdr:colOff>
      <xdr:row>0</xdr:row>
      <xdr:rowOff>0</xdr:rowOff>
    </xdr:from>
    <xdr:to>
      <xdr:col>16</xdr:col>
      <xdr:colOff>30498</xdr:colOff>
      <xdr:row>34</xdr:row>
      <xdr:rowOff>3037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2F89B5-8B7A-CB86-B538-F5573E0B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92" y="0"/>
          <a:ext cx="10286408" cy="62209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109728</xdr:colOff>
      <xdr:row>0</xdr:row>
      <xdr:rowOff>41267</xdr:rowOff>
    </xdr:from>
    <xdr:to>
      <xdr:col>17</xdr:col>
      <xdr:colOff>323327</xdr:colOff>
      <xdr:row>36</xdr:row>
      <xdr:rowOff>182357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9BF213-3823-ACE2-1293-E081C4D3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" y="41267"/>
          <a:ext cx="11157138" cy="67247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411085</xdr:colOff>
      <xdr:row>45</xdr:row>
      <xdr:rowOff>109093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ED4991-E603-8322-ED95-886D20771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29575" cy="8338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367120</xdr:colOff>
      <xdr:row>45</xdr:row>
      <xdr:rowOff>101766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92A32B-CA0A-55A9-7284-E0B60B290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85610" cy="83313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117043</xdr:colOff>
      <xdr:row>0</xdr:row>
      <xdr:rowOff>95097</xdr:rowOff>
    </xdr:from>
    <xdr:to>
      <xdr:col>21</xdr:col>
      <xdr:colOff>425543</xdr:colOff>
      <xdr:row>45</xdr:row>
      <xdr:rowOff>145657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6FEEC2-5D73-68E9-134E-AD6201AB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43" y="95097"/>
          <a:ext cx="13826990" cy="83313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58521</xdr:rowOff>
    </xdr:from>
    <xdr:to>
      <xdr:col>21</xdr:col>
      <xdr:colOff>337810</xdr:colOff>
      <xdr:row>45</xdr:row>
      <xdr:rowOff>65177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E5C365-E492-7639-E414-4633C70F7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521"/>
          <a:ext cx="13856300" cy="83240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36576</xdr:rowOff>
    </xdr:from>
    <xdr:to>
      <xdr:col>21</xdr:col>
      <xdr:colOff>308500</xdr:colOff>
      <xdr:row>45</xdr:row>
      <xdr:rowOff>21250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9F7E7C-A55D-2DE8-D322-8DB09960B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"/>
          <a:ext cx="13826990" cy="83020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14630</xdr:colOff>
      <xdr:row>3</xdr:row>
      <xdr:rowOff>51206</xdr:rowOff>
    </xdr:from>
    <xdr:to>
      <xdr:col>21</xdr:col>
      <xdr:colOff>381750</xdr:colOff>
      <xdr:row>48</xdr:row>
      <xdr:rowOff>57801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746034-7C1F-120B-EBD3-3B183A8B0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" y="599846"/>
          <a:ext cx="13885610" cy="8287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oe.dgaep.gov.pt/ajuda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dgaep.gov.pt/" TargetMode="External"/><Relationship Id="rId1" Type="http://schemas.openxmlformats.org/officeDocument/2006/relationships/hyperlink" Target="https://www.sioe.dgaep.gov.pt/" TargetMode="External"/><Relationship Id="rId6" Type="http://schemas.openxmlformats.org/officeDocument/2006/relationships/hyperlink" Target="https://www.sioe.dgaep.gov.pt/server" TargetMode="External"/><Relationship Id="rId5" Type="http://schemas.openxmlformats.org/officeDocument/2006/relationships/hyperlink" Target="https://www.sioe.dgaep.gov.pt/not-auth" TargetMode="External"/><Relationship Id="rId4" Type="http://schemas.openxmlformats.org/officeDocument/2006/relationships/hyperlink" Target="https://www.sioe.dgaep.gov.pt/pages/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2F88-0FCB-4F02-8333-C204CE622D04}">
  <dimension ref="A1:AD119"/>
  <sheetViews>
    <sheetView showGridLines="0" topLeftCell="A123" zoomScaleNormal="100" workbookViewId="0">
      <selection activeCell="P119" sqref="P119"/>
    </sheetView>
  </sheetViews>
  <sheetFormatPr defaultColWidth="8.796875" defaultRowHeight="14.4"/>
  <cols>
    <col min="1" max="1" width="8.796875" style="21"/>
    <col min="2" max="2" width="9.5" style="21" customWidth="1"/>
    <col min="3" max="16" width="8.796875" style="21"/>
    <col min="17" max="17" width="7" style="21" customWidth="1"/>
    <col min="18" max="18" width="8.796875" style="21"/>
    <col min="19" max="19" width="5.296875" style="21" customWidth="1"/>
    <col min="20" max="20" width="8.796875" style="21"/>
    <col min="21" max="21" width="4.796875" style="21" customWidth="1"/>
    <col min="22" max="16384" width="8.796875" style="21"/>
  </cols>
  <sheetData>
    <row r="1" spans="1:30" s="19" customFormat="1" ht="60.05" customHeight="1">
      <c r="A1" s="16" t="s">
        <v>19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75"/>
      <c r="U1" s="75"/>
      <c r="V1" s="18"/>
      <c r="W1" s="18"/>
      <c r="X1" s="18"/>
      <c r="Y1" s="18"/>
      <c r="Z1" s="18"/>
      <c r="AA1" s="18"/>
    </row>
    <row r="2" spans="1:30" ht="39.049999999999997" customHeight="1">
      <c r="A2" s="77" t="s">
        <v>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30" ht="22.05" customHeight="1">
      <c r="B3" s="22"/>
      <c r="C3" s="23"/>
      <c r="D3" s="23"/>
    </row>
    <row r="4" spans="1:30"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30" ht="23.05" customHeight="1">
      <c r="B5" s="24"/>
      <c r="C5" s="24"/>
      <c r="D5" s="24"/>
      <c r="E5" s="24"/>
      <c r="F5" s="2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1:30" ht="23.65">
      <c r="U6" s="44"/>
      <c r="V6" s="76" t="s">
        <v>28</v>
      </c>
      <c r="W6" s="76"/>
      <c r="X6" s="76"/>
      <c r="Y6" s="76"/>
      <c r="Z6" s="76"/>
      <c r="AA6" s="76"/>
      <c r="AB6" s="76"/>
      <c r="AC6" s="76"/>
      <c r="AD6" s="44"/>
    </row>
    <row r="7" spans="1:30"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0" ht="18.45">
      <c r="U8" s="44"/>
      <c r="V8" s="47"/>
      <c r="W8" s="46" t="s">
        <v>29</v>
      </c>
      <c r="X8" s="46"/>
      <c r="Y8" s="46"/>
      <c r="Z8" s="46"/>
      <c r="AA8" s="46"/>
      <c r="AB8" s="46"/>
      <c r="AC8" s="46"/>
      <c r="AD8" s="44"/>
    </row>
    <row r="9" spans="1:30">
      <c r="C9" s="25"/>
      <c r="D9" s="25"/>
      <c r="E9" s="25"/>
      <c r="F9" s="25"/>
      <c r="G9" s="25"/>
      <c r="H9" s="25"/>
      <c r="I9" s="25"/>
      <c r="J9" s="25"/>
      <c r="K9" s="25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0" ht="24.05" customHeight="1">
      <c r="M10" s="26"/>
      <c r="N10" s="26"/>
      <c r="O10" s="26"/>
      <c r="P10" s="26"/>
      <c r="Q10" s="26"/>
      <c r="R10" s="26"/>
      <c r="U10" s="45"/>
      <c r="V10" s="45"/>
      <c r="W10" s="45"/>
      <c r="X10" s="45"/>
      <c r="Y10" s="44"/>
      <c r="Z10" s="44"/>
      <c r="AA10" s="44"/>
      <c r="AB10" s="44"/>
      <c r="AC10" s="44"/>
      <c r="AD10" s="44"/>
    </row>
    <row r="11" spans="1:30" ht="14.55" customHeight="1">
      <c r="M11" s="26"/>
      <c r="N11" s="26"/>
      <c r="O11" s="26"/>
      <c r="P11" s="26"/>
      <c r="Q11" s="26"/>
      <c r="R11" s="26"/>
      <c r="U11" s="45"/>
      <c r="V11" s="45"/>
      <c r="W11" s="45"/>
      <c r="X11" s="45"/>
      <c r="Y11" s="44"/>
      <c r="Z11" s="44"/>
      <c r="AA11" s="44"/>
      <c r="AB11" s="44"/>
      <c r="AC11" s="44"/>
      <c r="AD11" s="44"/>
    </row>
    <row r="12" spans="1:30" ht="14.55" customHeight="1">
      <c r="M12" s="26"/>
      <c r="N12" s="26"/>
      <c r="O12" s="26"/>
      <c r="P12" s="26"/>
      <c r="Q12" s="26"/>
      <c r="R12" s="26"/>
      <c r="U12" s="45"/>
      <c r="V12" s="45"/>
      <c r="W12" s="45"/>
      <c r="X12" s="45"/>
      <c r="Y12" s="44"/>
      <c r="Z12" s="44"/>
      <c r="AA12" s="44"/>
      <c r="AB12" s="44"/>
      <c r="AC12" s="44"/>
      <c r="AD12" s="44"/>
    </row>
    <row r="13" spans="1:30" ht="14.55" customHeight="1"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30" ht="14.55" customHeight="1"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30" ht="14.55" customHeight="1"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pans="1:30" ht="14.55" customHeight="1"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ht="14.55" customHeight="1"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ht="14.55" customHeight="1"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14.55" customHeight="1"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ht="14.55" customHeight="1"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ht="14.55" customHeight="1"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ht="14.55" customHeight="1"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ht="14.55" customHeight="1"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ht="14.55" customHeight="1"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14.55" customHeight="1"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ht="14.55" customHeight="1"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ht="14.55" customHeight="1"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9" spans="1:22" ht="18.45">
      <c r="A29" s="20" t="s">
        <v>31</v>
      </c>
    </row>
    <row r="33" spans="3:23"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5" spans="3:23" ht="15" customHeight="1">
      <c r="N35" s="26"/>
      <c r="O35" s="26"/>
      <c r="P35" s="26"/>
      <c r="Q35" s="26"/>
      <c r="R35" s="26"/>
      <c r="S35" s="26"/>
      <c r="T35" s="26"/>
      <c r="U35" s="26"/>
      <c r="V35" s="26"/>
    </row>
    <row r="36" spans="3:23" ht="15" customHeight="1">
      <c r="N36" s="26"/>
      <c r="O36" s="26"/>
      <c r="P36" s="26"/>
      <c r="Q36" s="26"/>
      <c r="R36" s="26"/>
      <c r="S36" s="26"/>
      <c r="T36" s="26"/>
      <c r="U36" s="26"/>
      <c r="V36" s="26"/>
    </row>
    <row r="37" spans="3:23" ht="15" customHeight="1">
      <c r="N37" s="26"/>
      <c r="O37" s="26"/>
      <c r="P37" s="26"/>
      <c r="Q37" s="26"/>
      <c r="R37" s="26"/>
      <c r="S37" s="26"/>
      <c r="T37" s="26"/>
      <c r="U37" s="26"/>
      <c r="V37" s="26"/>
    </row>
    <row r="38" spans="3:23" ht="15" customHeight="1">
      <c r="N38" s="26"/>
      <c r="O38" s="26"/>
      <c r="P38" s="26"/>
      <c r="Q38" s="26"/>
      <c r="R38" s="26"/>
      <c r="S38" s="26"/>
      <c r="T38" s="26"/>
      <c r="U38" s="26"/>
      <c r="V38" s="26"/>
    </row>
    <row r="39" spans="3:23" ht="15" customHeight="1">
      <c r="N39" s="26"/>
      <c r="O39" s="26"/>
      <c r="P39" s="26"/>
      <c r="Q39" s="26"/>
      <c r="R39" s="26"/>
      <c r="S39" s="26"/>
      <c r="T39" s="26"/>
      <c r="U39" s="26"/>
      <c r="V39" s="26"/>
    </row>
    <row r="40" spans="3:23" ht="15" customHeight="1">
      <c r="N40" s="26"/>
      <c r="O40" s="26"/>
      <c r="P40" s="26"/>
      <c r="Q40" s="26"/>
      <c r="R40" s="26"/>
      <c r="S40" s="26"/>
      <c r="T40" s="26"/>
      <c r="U40" s="26"/>
      <c r="V40" s="26"/>
    </row>
    <row r="41" spans="3:23" ht="15" customHeight="1">
      <c r="N41" s="26"/>
      <c r="O41" s="26"/>
      <c r="P41" s="26"/>
      <c r="Q41" s="26"/>
      <c r="R41" s="26"/>
      <c r="S41" s="26"/>
      <c r="T41" s="26"/>
      <c r="U41" s="26"/>
      <c r="V41" s="26"/>
    </row>
    <row r="42" spans="3:23" ht="15" customHeight="1"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3:23" ht="15" customHeight="1"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3:23" ht="15" customHeight="1"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3:23" ht="15" customHeight="1"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56" spans="1:17" ht="64.95" customHeight="1">
      <c r="A56" s="78" t="s">
        <v>32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</row>
    <row r="90" spans="1:1" ht="18.45">
      <c r="A90" s="20" t="s">
        <v>33</v>
      </c>
    </row>
    <row r="119" spans="1:1" ht="18.45">
      <c r="A119" s="20" t="s">
        <v>34</v>
      </c>
    </row>
  </sheetData>
  <mergeCells count="4">
    <mergeCell ref="T1:U1"/>
    <mergeCell ref="V6:AC6"/>
    <mergeCell ref="A2:R2"/>
    <mergeCell ref="A56:Q5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CE69301-A2B3-4960-ACE2-6264684FDEBD}">
          <x14:formula1>
            <xm:f>Tipos!$A$1:$A$2</xm:f>
          </x14:formula1>
          <xm:sqref>C3:D3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42C4-42DC-487F-B23F-482C7F5F9137}">
  <dimension ref="E9:F9"/>
  <sheetViews>
    <sheetView topLeftCell="A4" workbookViewId="0">
      <selection activeCell="E9" sqref="E9"/>
    </sheetView>
  </sheetViews>
  <sheetFormatPr defaultRowHeight="14.4"/>
  <sheetData>
    <row r="9" spans="5:6" ht="18.45">
      <c r="E9" s="59"/>
      <c r="F9" s="64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B9F0-4F2D-43EB-86AF-BED80B2E9FD6}">
  <dimension ref="G13:H13"/>
  <sheetViews>
    <sheetView topLeftCell="A13" workbookViewId="0">
      <selection activeCell="H13" sqref="H13"/>
    </sheetView>
  </sheetViews>
  <sheetFormatPr defaultRowHeight="14.4"/>
  <sheetData>
    <row r="13" spans="7:8" ht="18.45">
      <c r="G13" s="59"/>
      <c r="H13" s="6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AF35-C2EA-48C0-B4DA-8A4EFC520F83}">
  <dimension ref="A1:B7"/>
  <sheetViews>
    <sheetView workbookViewId="0">
      <selection activeCell="E18" sqref="E18"/>
    </sheetView>
  </sheetViews>
  <sheetFormatPr defaultColWidth="8.796875" defaultRowHeight="14.4"/>
  <cols>
    <col min="2" max="2" width="26.5" customWidth="1"/>
  </cols>
  <sheetData>
    <row r="1" spans="1:2">
      <c r="A1" t="s">
        <v>13</v>
      </c>
      <c r="B1" t="s">
        <v>6</v>
      </c>
    </row>
    <row r="2" spans="1:2">
      <c r="A2" t="s">
        <v>14</v>
      </c>
      <c r="B2" t="s">
        <v>8</v>
      </c>
    </row>
    <row r="3" spans="1:2">
      <c r="B3" t="s">
        <v>11</v>
      </c>
    </row>
    <row r="4" spans="1:2">
      <c r="B4" t="s">
        <v>7</v>
      </c>
    </row>
    <row r="5" spans="1:2">
      <c r="B5" t="s">
        <v>5</v>
      </c>
    </row>
    <row r="6" spans="1:2">
      <c r="B6" t="s">
        <v>10</v>
      </c>
    </row>
    <row r="7" spans="1:2">
      <c r="B7" t="s">
        <v>9</v>
      </c>
    </row>
  </sheetData>
  <dataValidations count="1">
    <dataValidation type="list" allowBlank="1" showInputMessage="1" showErrorMessage="1" sqref="A1:A2" xr:uid="{E8E3395B-1712-40B9-95C1-3036A95E5EE5}">
      <formula1>$A$1:$A$2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590D-A57A-5E40-93CD-64E3D1BAD47D}">
  <dimension ref="A1:P43"/>
  <sheetViews>
    <sheetView showGridLines="0" tabSelected="1" topLeftCell="B1" zoomScale="90" zoomScaleNormal="90" workbookViewId="0">
      <selection activeCell="N10" sqref="N10"/>
    </sheetView>
  </sheetViews>
  <sheetFormatPr defaultColWidth="8.796875" defaultRowHeight="14.4"/>
  <cols>
    <col min="1" max="1" width="9.59765625" customWidth="1"/>
    <col min="2" max="2" width="84.09765625" customWidth="1"/>
    <col min="3" max="3" width="10.296875" customWidth="1"/>
    <col min="4" max="4" width="18" customWidth="1"/>
    <col min="5" max="5" width="12.5" customWidth="1"/>
    <col min="6" max="6" width="13.796875" customWidth="1"/>
    <col min="7" max="7" width="14.296875" customWidth="1"/>
    <col min="8" max="8" width="15.69921875" customWidth="1"/>
    <col min="9" max="9" width="15.19921875" customWidth="1"/>
    <col min="10" max="10" width="11.296875" customWidth="1"/>
    <col min="11" max="11" width="8.5" customWidth="1"/>
    <col min="12" max="12" width="12.09765625" customWidth="1"/>
    <col min="13" max="13" width="12.796875" customWidth="1"/>
    <col min="14" max="14" width="12.19921875" style="40" customWidth="1"/>
    <col min="16" max="16" width="10.69921875" bestFit="1" customWidth="1"/>
  </cols>
  <sheetData>
    <row r="1" spans="1:16" ht="23.05">
      <c r="A1" s="2" t="s">
        <v>15</v>
      </c>
      <c r="D1" s="43" t="s">
        <v>27</v>
      </c>
    </row>
    <row r="2" spans="1:16" ht="21.35">
      <c r="A2" s="3" t="s">
        <v>16</v>
      </c>
      <c r="D2" s="5"/>
      <c r="E2" s="68" t="s">
        <v>26</v>
      </c>
      <c r="F2" s="68"/>
    </row>
    <row r="3" spans="1:16" ht="29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1"/>
      <c r="O3" s="1"/>
      <c r="P3" s="3"/>
    </row>
    <row r="4" spans="1:16" ht="18" customHeight="1">
      <c r="A4" s="4" t="s">
        <v>0</v>
      </c>
      <c r="B4" s="5" t="s">
        <v>59</v>
      </c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41"/>
      <c r="O4" s="1"/>
    </row>
    <row r="5" spans="1:16" ht="18" customHeight="1">
      <c r="A5" s="4" t="s">
        <v>1</v>
      </c>
      <c r="B5" s="5" t="s">
        <v>58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41"/>
      <c r="O5" s="1"/>
    </row>
    <row r="6" spans="1:16" ht="18" customHeight="1">
      <c r="A6" s="4" t="s">
        <v>2</v>
      </c>
      <c r="B6" s="5" t="s">
        <v>42</v>
      </c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41"/>
      <c r="O6" s="1"/>
    </row>
    <row r="7" spans="1:16" ht="18" customHeight="1">
      <c r="A7" s="4" t="s">
        <v>3</v>
      </c>
      <c r="B7" s="60">
        <v>46223</v>
      </c>
      <c r="C7" s="1"/>
      <c r="D7" s="1"/>
      <c r="E7" s="1"/>
      <c r="F7" s="1"/>
      <c r="G7" s="1"/>
      <c r="H7" s="1"/>
      <c r="I7" s="1"/>
      <c r="J7" s="1"/>
      <c r="K7" s="1"/>
      <c r="L7" s="1"/>
      <c r="M7" s="59"/>
      <c r="N7" s="41"/>
      <c r="O7" s="1"/>
    </row>
    <row r="8" spans="1:16" ht="15" customHeight="1">
      <c r="A8" s="1"/>
      <c r="B8" s="1"/>
      <c r="C8" s="1"/>
      <c r="D8" s="71"/>
      <c r="E8" s="71"/>
      <c r="F8" s="71"/>
      <c r="G8" s="71"/>
      <c r="H8" s="71"/>
      <c r="I8" s="71"/>
      <c r="J8" s="71"/>
      <c r="K8" s="71"/>
      <c r="L8" s="71"/>
      <c r="M8" s="1"/>
      <c r="N8" s="41"/>
      <c r="O8" s="1"/>
    </row>
    <row r="9" spans="1:16" s="12" customFormat="1" ht="51.85" customHeight="1">
      <c r="A9" s="27"/>
      <c r="B9" s="28"/>
      <c r="C9" s="29"/>
      <c r="D9" s="33" t="s">
        <v>54</v>
      </c>
      <c r="E9" s="32" t="s">
        <v>44</v>
      </c>
      <c r="F9" s="32" t="s">
        <v>45</v>
      </c>
      <c r="G9" s="32" t="s">
        <v>79</v>
      </c>
      <c r="H9" s="32" t="s">
        <v>77</v>
      </c>
      <c r="I9" s="32" t="s">
        <v>47</v>
      </c>
      <c r="J9" s="32" t="s">
        <v>48</v>
      </c>
      <c r="K9" s="32" t="s">
        <v>81</v>
      </c>
      <c r="L9" s="32" t="s">
        <v>78</v>
      </c>
      <c r="M9" s="61" t="s">
        <v>74</v>
      </c>
      <c r="N9" s="51" t="s">
        <v>73</v>
      </c>
      <c r="O9" s="1"/>
      <c r="P9"/>
    </row>
    <row r="10" spans="1:16" s="12" customFormat="1" ht="47.95" customHeight="1">
      <c r="A10" s="34"/>
      <c r="B10" s="72" t="s">
        <v>22</v>
      </c>
      <c r="C10" s="73"/>
      <c r="D10" s="39">
        <v>9.3000000000000007</v>
      </c>
      <c r="E10" s="39">
        <v>8.5</v>
      </c>
      <c r="F10" s="39">
        <v>10</v>
      </c>
      <c r="G10" s="39">
        <v>10</v>
      </c>
      <c r="H10" s="39">
        <v>10</v>
      </c>
      <c r="I10" s="39">
        <v>8.6</v>
      </c>
      <c r="J10" s="39">
        <v>9.1</v>
      </c>
      <c r="K10" s="39">
        <v>8.9</v>
      </c>
      <c r="L10" s="66">
        <v>8.9</v>
      </c>
      <c r="M10" s="67">
        <f>SUM(D10:L10)</f>
        <v>83.300000000000011</v>
      </c>
      <c r="N10" s="65">
        <f>M10/9</f>
        <v>9.2555555555555564</v>
      </c>
      <c r="O10" s="11"/>
    </row>
    <row r="11" spans="1:16" s="12" customFormat="1" ht="46.95" customHeight="1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11"/>
    </row>
    <row r="12" spans="1:16" s="12" customFormat="1" ht="34.6" customHeight="1">
      <c r="A12" s="15" t="s">
        <v>4</v>
      </c>
      <c r="B12" s="31" t="s">
        <v>20</v>
      </c>
      <c r="C12" s="38" t="s">
        <v>24</v>
      </c>
      <c r="D12" s="37" t="str">
        <f>D9</f>
        <v>Homepage</v>
      </c>
      <c r="E12" s="37" t="str">
        <f t="shared" ref="E12" si="0">E9</f>
        <v>Suporte</v>
      </c>
      <c r="F12" s="37" t="str">
        <f t="shared" ref="F12:G12" si="1">F9</f>
        <v>Privacidade</v>
      </c>
      <c r="G12" s="37" t="str">
        <f t="shared" si="1"/>
        <v>Autenticação - Login</v>
      </c>
      <c r="H12" s="37" t="str">
        <f>H9</f>
        <v>Acesso Dirigente Máx.</v>
      </c>
      <c r="I12" s="37" t="str">
        <f t="shared" ref="I12" si="2">I9</f>
        <v>Formulário Dirigente Máx.</v>
      </c>
      <c r="J12" s="37" t="str">
        <f t="shared" ref="J12" si="3">J9</f>
        <v>Pesquisa</v>
      </c>
      <c r="K12" s="37" t="str">
        <f t="shared" ref="K12" si="4">K9</f>
        <v>Acesso Negado</v>
      </c>
      <c r="L12" s="37" t="str">
        <f t="shared" ref="L12" si="5">L9</f>
        <v>Falha no Servidor</v>
      </c>
      <c r="M12" s="50" t="s">
        <v>21</v>
      </c>
      <c r="N12" s="51" t="s">
        <v>25</v>
      </c>
      <c r="O12" s="11"/>
    </row>
    <row r="13" spans="1:16" s="12" customFormat="1" ht="42.05" customHeight="1">
      <c r="A13" s="30" t="s">
        <v>18</v>
      </c>
      <c r="B13" s="8" t="s">
        <v>60</v>
      </c>
      <c r="C13" s="36" t="s">
        <v>14</v>
      </c>
      <c r="D13" s="35">
        <v>1</v>
      </c>
      <c r="E13" s="35">
        <v>1</v>
      </c>
      <c r="F13" s="35"/>
      <c r="G13" s="35"/>
      <c r="H13" s="35"/>
      <c r="I13" s="35">
        <v>0</v>
      </c>
      <c r="J13" s="35">
        <v>0</v>
      </c>
      <c r="K13" s="35">
        <v>1</v>
      </c>
      <c r="L13" s="14">
        <v>1</v>
      </c>
      <c r="M13" s="52">
        <f t="shared" ref="M13:M20" si="6">SUM(D13:L13)</f>
        <v>4</v>
      </c>
      <c r="N13" s="42">
        <f t="shared" ref="N13:N20" si="7">(SUM(D13:L13)/10)</f>
        <v>0.4</v>
      </c>
      <c r="O13" s="11"/>
    </row>
    <row r="14" spans="1:16" ht="76.05" customHeight="1">
      <c r="A14" s="30" t="s">
        <v>23</v>
      </c>
      <c r="B14" s="8" t="s">
        <v>63</v>
      </c>
      <c r="C14" s="10" t="s">
        <v>14</v>
      </c>
      <c r="D14" s="14">
        <v>1</v>
      </c>
      <c r="E14" s="14">
        <v>1</v>
      </c>
      <c r="F14" s="14"/>
      <c r="G14" s="14"/>
      <c r="H14" s="35"/>
      <c r="I14" s="14">
        <v>0</v>
      </c>
      <c r="J14" s="35">
        <v>0</v>
      </c>
      <c r="K14" s="35">
        <v>0</v>
      </c>
      <c r="L14" s="14">
        <v>0</v>
      </c>
      <c r="M14" s="52">
        <f t="shared" si="6"/>
        <v>2</v>
      </c>
      <c r="N14" s="42">
        <f t="shared" si="7"/>
        <v>0.2</v>
      </c>
      <c r="O14" s="1"/>
    </row>
    <row r="15" spans="1:16" ht="35.75" customHeight="1">
      <c r="A15" s="30" t="s">
        <v>35</v>
      </c>
      <c r="B15" s="8" t="s">
        <v>65</v>
      </c>
      <c r="C15" s="13" t="s">
        <v>14</v>
      </c>
      <c r="D15" s="14">
        <v>0</v>
      </c>
      <c r="E15" s="14">
        <v>1</v>
      </c>
      <c r="F15" s="14"/>
      <c r="G15" s="14"/>
      <c r="H15" s="35"/>
      <c r="I15" s="14">
        <v>0</v>
      </c>
      <c r="J15" s="35">
        <v>0</v>
      </c>
      <c r="K15" s="35">
        <v>0</v>
      </c>
      <c r="L15" s="14">
        <v>0</v>
      </c>
      <c r="M15" s="52">
        <f t="shared" si="6"/>
        <v>1</v>
      </c>
      <c r="N15" s="42">
        <f t="shared" si="7"/>
        <v>0.1</v>
      </c>
      <c r="O15" s="1"/>
    </row>
    <row r="16" spans="1:16" ht="36.299999999999997" customHeight="1">
      <c r="A16" s="30" t="s">
        <v>36</v>
      </c>
      <c r="B16" s="8" t="s">
        <v>66</v>
      </c>
      <c r="C16" s="10" t="s">
        <v>14</v>
      </c>
      <c r="D16" s="14">
        <v>0</v>
      </c>
      <c r="E16" s="14">
        <v>0</v>
      </c>
      <c r="F16" s="14"/>
      <c r="G16" s="14"/>
      <c r="H16" s="35"/>
      <c r="I16" s="14">
        <v>0</v>
      </c>
      <c r="J16" s="35">
        <v>1</v>
      </c>
      <c r="K16" s="35">
        <v>0</v>
      </c>
      <c r="L16" s="14">
        <v>0</v>
      </c>
      <c r="M16" s="52">
        <f t="shared" si="6"/>
        <v>1</v>
      </c>
      <c r="N16" s="42">
        <f t="shared" si="7"/>
        <v>0.1</v>
      </c>
      <c r="O16" s="1"/>
    </row>
    <row r="17" spans="1:15" ht="40.35" customHeight="1">
      <c r="A17" s="30" t="s">
        <v>37</v>
      </c>
      <c r="B17" s="8" t="s">
        <v>67</v>
      </c>
      <c r="C17" s="13" t="s">
        <v>14</v>
      </c>
      <c r="D17" s="14">
        <v>0</v>
      </c>
      <c r="E17" s="14">
        <v>0</v>
      </c>
      <c r="F17" s="14"/>
      <c r="G17" s="14"/>
      <c r="H17" s="35"/>
      <c r="I17" s="14">
        <v>1</v>
      </c>
      <c r="J17" s="35">
        <v>1</v>
      </c>
      <c r="K17" s="35">
        <v>0</v>
      </c>
      <c r="L17" s="14">
        <v>0</v>
      </c>
      <c r="M17" s="52">
        <f t="shared" si="6"/>
        <v>2</v>
      </c>
      <c r="N17" s="42">
        <f t="shared" si="7"/>
        <v>0.2</v>
      </c>
      <c r="O17" s="1"/>
    </row>
    <row r="18" spans="1:15" ht="34.6" customHeight="1">
      <c r="A18" s="30" t="s">
        <v>38</v>
      </c>
      <c r="B18" s="8" t="s">
        <v>68</v>
      </c>
      <c r="C18" s="10" t="s">
        <v>14</v>
      </c>
      <c r="D18" s="14">
        <v>0</v>
      </c>
      <c r="E18" s="14">
        <v>0</v>
      </c>
      <c r="F18" s="14"/>
      <c r="G18" s="14"/>
      <c r="H18" s="35"/>
      <c r="I18" s="14">
        <v>1</v>
      </c>
      <c r="J18" s="35">
        <v>0</v>
      </c>
      <c r="K18" s="35">
        <v>0</v>
      </c>
      <c r="L18" s="14">
        <v>0</v>
      </c>
      <c r="M18" s="52">
        <f t="shared" si="6"/>
        <v>1</v>
      </c>
      <c r="N18" s="42">
        <f t="shared" si="7"/>
        <v>0.1</v>
      </c>
      <c r="O18" s="1"/>
    </row>
    <row r="19" spans="1:15" ht="27.1" customHeight="1">
      <c r="A19" s="30" t="s">
        <v>39</v>
      </c>
      <c r="B19" s="8" t="s">
        <v>69</v>
      </c>
      <c r="C19" s="10" t="s">
        <v>14</v>
      </c>
      <c r="D19" s="14">
        <v>0</v>
      </c>
      <c r="E19" s="14">
        <v>0</v>
      </c>
      <c r="F19" s="14"/>
      <c r="G19" s="14"/>
      <c r="H19" s="35"/>
      <c r="I19" s="14">
        <v>0</v>
      </c>
      <c r="J19" s="35">
        <v>0</v>
      </c>
      <c r="K19" s="35">
        <v>1</v>
      </c>
      <c r="L19" s="14">
        <v>1</v>
      </c>
      <c r="M19" s="52">
        <f t="shared" si="6"/>
        <v>2</v>
      </c>
      <c r="N19" s="42">
        <f t="shared" si="7"/>
        <v>0.2</v>
      </c>
      <c r="O19" s="1"/>
    </row>
    <row r="20" spans="1:15" ht="27.1" customHeight="1">
      <c r="A20" s="30" t="s">
        <v>40</v>
      </c>
      <c r="B20" s="8" t="s">
        <v>71</v>
      </c>
      <c r="C20" s="10" t="s">
        <v>14</v>
      </c>
      <c r="D20" s="14">
        <v>0</v>
      </c>
      <c r="E20" s="14">
        <v>0</v>
      </c>
      <c r="F20" s="14"/>
      <c r="G20" s="14"/>
      <c r="H20" s="35"/>
      <c r="I20" s="14">
        <v>0</v>
      </c>
      <c r="J20" s="35">
        <v>0</v>
      </c>
      <c r="K20" s="35">
        <v>1</v>
      </c>
      <c r="L20" s="14">
        <v>1</v>
      </c>
      <c r="M20" s="52">
        <f t="shared" si="6"/>
        <v>2</v>
      </c>
      <c r="N20" s="42">
        <f t="shared" si="7"/>
        <v>0.2</v>
      </c>
      <c r="O20" s="1"/>
    </row>
    <row r="21" spans="1:15" ht="27.1" customHeight="1">
      <c r="A21" s="48"/>
      <c r="B21" s="48"/>
      <c r="C21" s="48"/>
      <c r="D21" s="48">
        <f>SUM(D13:D20)</f>
        <v>2</v>
      </c>
      <c r="E21" s="48">
        <f>SUM(E13:E20)</f>
        <v>3</v>
      </c>
      <c r="F21" s="48"/>
      <c r="G21" s="48"/>
      <c r="H21" s="48"/>
      <c r="I21" s="48">
        <f>SUM(I13:I20)</f>
        <v>2</v>
      </c>
      <c r="J21" s="48">
        <f>SUM(J13:J20)</f>
        <v>2</v>
      </c>
      <c r="K21" s="48">
        <f>SUM(K13:K20)</f>
        <v>3</v>
      </c>
      <c r="L21" s="48">
        <f>SUM(L13:L20)</f>
        <v>3</v>
      </c>
      <c r="M21" s="53">
        <f>SUM(M13:M20)</f>
        <v>15</v>
      </c>
      <c r="N21" s="54">
        <f>SUM(N13:N20)/10</f>
        <v>0.15</v>
      </c>
      <c r="O21" s="1"/>
    </row>
    <row r="22" spans="1:15" ht="27.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1"/>
      <c r="N22" s="41"/>
      <c r="O22" s="1"/>
    </row>
    <row r="23" spans="1:15" ht="24.5" customHeight="1">
      <c r="A23" s="69" t="s">
        <v>12</v>
      </c>
      <c r="B23" s="70"/>
      <c r="C23" s="55"/>
      <c r="D23" s="59" t="s">
        <v>43</v>
      </c>
      <c r="E23" s="41"/>
      <c r="F23" s="41"/>
      <c r="G23" s="41"/>
      <c r="H23" s="41"/>
      <c r="I23" s="62" t="s">
        <v>43</v>
      </c>
      <c r="J23" s="41"/>
      <c r="K23" s="41"/>
      <c r="L23" s="41"/>
      <c r="M23" s="41"/>
      <c r="N23" s="41"/>
      <c r="O23" s="1"/>
    </row>
    <row r="24" spans="1:15" ht="27.95" customHeight="1">
      <c r="A24" s="57" t="s">
        <v>4</v>
      </c>
      <c r="B24" s="58" t="s">
        <v>17</v>
      </c>
      <c r="C24" s="11"/>
      <c r="D24" s="1" t="s">
        <v>41</v>
      </c>
      <c r="F24" s="63" t="s">
        <v>49</v>
      </c>
      <c r="H24" s="1"/>
      <c r="I24" s="1"/>
      <c r="J24" s="1"/>
      <c r="K24" s="1"/>
      <c r="L24" s="1"/>
      <c r="M24" s="1"/>
      <c r="N24" s="41"/>
      <c r="O24" s="1"/>
    </row>
    <row r="25" spans="1:15" ht="36.9" customHeight="1">
      <c r="A25" s="9" t="s">
        <v>18</v>
      </c>
      <c r="B25" s="8" t="s">
        <v>61</v>
      </c>
      <c r="C25" s="56"/>
      <c r="D25" s="1" t="s">
        <v>44</v>
      </c>
      <c r="F25" s="63" t="s">
        <v>50</v>
      </c>
      <c r="H25" s="1"/>
      <c r="I25" s="1"/>
      <c r="J25" s="63"/>
      <c r="K25" s="1"/>
      <c r="L25" s="1"/>
      <c r="M25" s="1"/>
      <c r="N25" s="41"/>
      <c r="O25" s="1"/>
    </row>
    <row r="26" spans="1:15" ht="32" customHeight="1">
      <c r="A26" s="9" t="s">
        <v>23</v>
      </c>
      <c r="B26" s="8" t="s">
        <v>62</v>
      </c>
      <c r="C26" s="56"/>
      <c r="D26" s="1" t="s">
        <v>45</v>
      </c>
      <c r="F26" s="63" t="s">
        <v>51</v>
      </c>
      <c r="H26" s="1"/>
      <c r="I26" s="1"/>
      <c r="J26" s="1"/>
      <c r="K26" s="1"/>
      <c r="L26" s="1"/>
      <c r="M26" s="1"/>
      <c r="N26" s="41"/>
      <c r="O26" s="1"/>
    </row>
    <row r="27" spans="1:15" ht="31" customHeight="1">
      <c r="A27" s="9" t="s">
        <v>35</v>
      </c>
      <c r="B27" s="8" t="s">
        <v>64</v>
      </c>
      <c r="C27" s="56"/>
      <c r="D27" s="1" t="s">
        <v>46</v>
      </c>
      <c r="F27" s="63" t="s">
        <v>52</v>
      </c>
      <c r="H27" s="1"/>
      <c r="I27" s="1"/>
      <c r="J27" s="1"/>
      <c r="K27" s="1"/>
      <c r="L27" s="1"/>
      <c r="M27" s="1"/>
      <c r="N27" s="41"/>
      <c r="O27" s="1"/>
    </row>
    <row r="28" spans="1:15" ht="29.95" customHeight="1">
      <c r="A28" s="9" t="s">
        <v>36</v>
      </c>
      <c r="B28" s="8" t="s">
        <v>64</v>
      </c>
      <c r="C28" s="56"/>
      <c r="D28" s="59" t="s">
        <v>77</v>
      </c>
      <c r="F28" s="63" t="s">
        <v>56</v>
      </c>
      <c r="H28" s="1"/>
      <c r="I28" s="1"/>
      <c r="J28" s="1"/>
      <c r="K28" s="1"/>
      <c r="L28" s="1"/>
      <c r="M28" s="1"/>
      <c r="N28" s="41"/>
      <c r="O28" s="1"/>
    </row>
    <row r="29" spans="1:15" ht="33" customHeight="1">
      <c r="A29" s="9" t="s">
        <v>37</v>
      </c>
      <c r="B29" s="8" t="s">
        <v>75</v>
      </c>
      <c r="C29" s="56"/>
      <c r="D29" s="1" t="s">
        <v>47</v>
      </c>
      <c r="F29" s="63" t="s">
        <v>53</v>
      </c>
      <c r="J29" s="1"/>
      <c r="K29" s="1"/>
      <c r="L29" s="1"/>
      <c r="M29" s="1"/>
      <c r="N29" s="41"/>
      <c r="O29" s="1"/>
    </row>
    <row r="30" spans="1:15" ht="29.95" customHeight="1">
      <c r="A30" s="9" t="s">
        <v>38</v>
      </c>
      <c r="B30" s="8" t="s">
        <v>76</v>
      </c>
      <c r="C30" s="56"/>
      <c r="D30" s="1" t="s">
        <v>48</v>
      </c>
      <c r="F30" s="63" t="s">
        <v>55</v>
      </c>
      <c r="J30" s="1"/>
      <c r="K30" s="1"/>
      <c r="L30" s="1"/>
      <c r="M30" s="1"/>
      <c r="N30" s="41"/>
      <c r="O30" s="1"/>
    </row>
    <row r="31" spans="1:15" ht="37.450000000000003" customHeight="1">
      <c r="A31" s="9" t="s">
        <v>39</v>
      </c>
      <c r="B31" s="8" t="s">
        <v>70</v>
      </c>
      <c r="C31" s="56"/>
      <c r="D31" s="59" t="s">
        <v>81</v>
      </c>
      <c r="F31" s="63" t="s">
        <v>80</v>
      </c>
      <c r="H31" s="1"/>
      <c r="I31" s="1"/>
      <c r="J31" s="1"/>
      <c r="K31" s="1"/>
      <c r="L31" s="1"/>
      <c r="M31" s="1"/>
      <c r="N31" s="41"/>
      <c r="O31" s="1"/>
    </row>
    <row r="32" spans="1:15" ht="35" customHeight="1">
      <c r="A32" s="9" t="s">
        <v>40</v>
      </c>
      <c r="B32" s="8" t="s">
        <v>72</v>
      </c>
      <c r="C32" s="56"/>
      <c r="D32" s="59" t="s">
        <v>78</v>
      </c>
      <c r="F32" s="63" t="s">
        <v>57</v>
      </c>
      <c r="H32" s="1"/>
      <c r="I32" s="1"/>
      <c r="J32" s="1"/>
      <c r="K32" s="1"/>
      <c r="L32" s="1"/>
      <c r="M32" s="1"/>
      <c r="N32" s="41"/>
      <c r="O32" s="1"/>
    </row>
    <row r="33" spans="1:15" ht="23.05" customHeight="1">
      <c r="A33" s="1"/>
      <c r="B33" s="1"/>
      <c r="C33" s="1"/>
      <c r="H33" s="1"/>
      <c r="I33" s="1"/>
      <c r="J33" s="1"/>
      <c r="K33" s="1"/>
      <c r="L33" s="1"/>
      <c r="M33" s="1"/>
      <c r="N33" s="41"/>
      <c r="O33" s="1"/>
    </row>
    <row r="34" spans="1:15" ht="18.45">
      <c r="A34" s="1"/>
      <c r="B34" s="1"/>
      <c r="C34" s="1"/>
      <c r="H34" s="1"/>
      <c r="I34" s="1"/>
      <c r="J34" s="1"/>
      <c r="K34" s="1"/>
      <c r="L34" s="1"/>
      <c r="M34" s="1"/>
      <c r="N34" s="41"/>
      <c r="O34" s="1"/>
    </row>
    <row r="35" spans="1:15" ht="18.45">
      <c r="A35" s="1"/>
      <c r="B35" s="1"/>
      <c r="C35" s="1"/>
      <c r="H35" s="1"/>
      <c r="I35" s="1"/>
      <c r="J35" s="1"/>
      <c r="K35" s="1"/>
      <c r="L35" s="1"/>
      <c r="M35" s="1"/>
      <c r="N35" s="41"/>
      <c r="O35" s="1"/>
    </row>
    <row r="36" spans="1:15" ht="18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1"/>
      <c r="O36" s="1"/>
    </row>
    <row r="37" spans="1:15" ht="18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1"/>
      <c r="O37" s="1"/>
    </row>
    <row r="38" spans="1:15" ht="18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1"/>
      <c r="O38" s="1"/>
    </row>
    <row r="39" spans="1:15" ht="18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1"/>
      <c r="O39" s="1"/>
    </row>
    <row r="40" spans="1:15" ht="18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1"/>
      <c r="O40" s="1"/>
    </row>
    <row r="41" spans="1:15" ht="18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41"/>
      <c r="O41" s="1"/>
    </row>
    <row r="42" spans="1:15" ht="18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41"/>
      <c r="O42" s="1"/>
    </row>
    <row r="43" spans="1:15" ht="18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41"/>
      <c r="O43" s="1"/>
    </row>
  </sheetData>
  <mergeCells count="5">
    <mergeCell ref="E2:F2"/>
    <mergeCell ref="A23:B23"/>
    <mergeCell ref="D8:L8"/>
    <mergeCell ref="B10:C10"/>
    <mergeCell ref="A11:N11"/>
  </mergeCells>
  <phoneticPr fontId="23" type="noConversion"/>
  <conditionalFormatting sqref="N13:N21">
    <cfRule type="cellIs" dxfId="2" priority="1" stopIfTrue="1" operator="between">
      <formula>0.01</formula>
      <formula>0.39</formula>
    </cfRule>
    <cfRule type="cellIs" dxfId="1" priority="2" stopIfTrue="1" operator="between">
      <formula>0.51</formula>
      <formula>1</formula>
    </cfRule>
    <cfRule type="cellIs" dxfId="0" priority="4" operator="between">
      <formula>0.4</formula>
      <formula>0.5</formula>
    </cfRule>
  </conditionalFormatting>
  <hyperlinks>
    <hyperlink ref="B5" r:id="rId1" xr:uid="{47D617A5-AD2C-4F4C-9DC7-5D7E43EAFB06}"/>
    <hyperlink ref="I23" r:id="rId2" display="www.dgaep.gov.pt" xr:uid="{FB572D4F-64D0-5D48-B73D-E8A410C72477}"/>
    <hyperlink ref="F25" r:id="rId3" xr:uid="{BF3F87D3-70E0-4195-8B0D-D888F3D01D30}"/>
    <hyperlink ref="F26" r:id="rId4" xr:uid="{2DA56428-7B76-46D9-913D-593EB23E0CF6}"/>
    <hyperlink ref="F31" r:id="rId5" xr:uid="{D373DDD2-5048-4801-A06F-7EB5218CD357}"/>
    <hyperlink ref="F32" r:id="rId6" xr:uid="{FF73796A-78E5-408C-8895-58D15F370E5C}"/>
  </hyperlinks>
  <pageMargins left="0.7" right="0.7" top="0.75" bottom="0.75" header="0.3" footer="0.3"/>
  <pageSetup paperSize="9" orientation="portrait" r:id="rId7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8E4D9CC-FC9D-1445-BF52-C7EA03E6B4E6}">
          <x14:formula1>
            <xm:f>Tipos!$A$1:$A$2</xm:f>
          </x14:formula1>
          <xm:sqref>C13:C20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AE5B1-98FD-44A6-8590-2A7F3274EF4E}">
  <dimension ref="A1"/>
  <sheetViews>
    <sheetView workbookViewId="0">
      <selection activeCell="H19" sqref="H19"/>
    </sheetView>
  </sheetViews>
  <sheetFormatPr defaultRowHeight="14.4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85CD-D4B9-4648-8534-A03588548CE0}">
  <dimension ref="A1"/>
  <sheetViews>
    <sheetView workbookViewId="0">
      <selection activeCell="H18" sqref="H18"/>
    </sheetView>
  </sheetViews>
  <sheetFormatPr defaultRowHeight="14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DAC9-50E7-42D4-8FC7-1CABFF92E58A}">
  <dimension ref="A1"/>
  <sheetViews>
    <sheetView workbookViewId="0"/>
  </sheetViews>
  <sheetFormatPr defaultRowHeight="14.4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6FE1-4EC5-4E4F-A669-B5929C3550A3}">
  <dimension ref="A1"/>
  <sheetViews>
    <sheetView workbookViewId="0"/>
  </sheetViews>
  <sheetFormatPr defaultRowHeight="14.4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C753-A27B-4D3E-BD2C-271660A8A325}">
  <dimension ref="E10:F10"/>
  <sheetViews>
    <sheetView topLeftCell="A4" workbookViewId="0">
      <selection activeCell="F10" sqref="F10"/>
    </sheetView>
  </sheetViews>
  <sheetFormatPr defaultRowHeight="14.4"/>
  <sheetData>
    <row r="10" spans="5:6" ht="18.45">
      <c r="E10" s="59"/>
      <c r="F10" s="6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8AC3-B3E3-4897-886A-1EACB176E518}">
  <dimension ref="G14:H14"/>
  <sheetViews>
    <sheetView workbookViewId="0">
      <selection activeCell="D14" sqref="D14"/>
    </sheetView>
  </sheetViews>
  <sheetFormatPr defaultRowHeight="14.4"/>
  <sheetData>
    <row r="14" spans="7:8" ht="21.35">
      <c r="G14" s="1"/>
      <c r="H14" s="6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137C-7E14-4151-B5B1-D78A6E01ABA1}">
  <dimension ref="E9:F9"/>
  <sheetViews>
    <sheetView workbookViewId="0">
      <selection activeCell="A3" sqref="A3"/>
    </sheetView>
  </sheetViews>
  <sheetFormatPr defaultRowHeight="14.4"/>
  <sheetData>
    <row r="9" spans="5:6" ht="21.35">
      <c r="E9" s="1"/>
      <c r="F9" s="6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Instruções de preenchimento</vt:lpstr>
      <vt:lpstr>SIOE AccessMonitor</vt:lpstr>
      <vt:lpstr>1_Homepage_9.3</vt:lpstr>
      <vt:lpstr>2_Suporte_8.5</vt:lpstr>
      <vt:lpstr>3_Privacidade_10</vt:lpstr>
      <vt:lpstr>4_Autenticação-Login_10</vt:lpstr>
      <vt:lpstr>5_Acesso_Dirigente_Max_10</vt:lpstr>
      <vt:lpstr>6_Formulário_Dirigente_Max_</vt:lpstr>
      <vt:lpstr>7_Pesquisa_9.1</vt:lpstr>
      <vt:lpstr>8_Acesso_Negado_8.9</vt:lpstr>
      <vt:lpstr>9_Falha_Servidor_8.9</vt:lpstr>
      <vt:lpstr>Tipos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Faustino</dc:creator>
  <cp:keywords/>
  <dc:description/>
  <cp:lastModifiedBy>Elsa Costa</cp:lastModifiedBy>
  <cp:revision/>
  <cp:lastPrinted>2026-07-27T14:28:04Z</cp:lastPrinted>
  <dcterms:created xsi:type="dcterms:W3CDTF">2024-07-15T10:48:31Z</dcterms:created>
  <dcterms:modified xsi:type="dcterms:W3CDTF">2026-07-27T16:48:54Z</dcterms:modified>
  <cp:category/>
  <cp:contentStatus/>
</cp:coreProperties>
</file>